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51" i="1" l="1"/>
  <c r="D51" i="1" s="1"/>
  <c r="C36" i="1" l="1"/>
  <c r="D36" i="1"/>
  <c r="E36" i="1"/>
  <c r="F36" i="1" s="1"/>
  <c r="C22" i="1"/>
  <c r="D22" i="1"/>
  <c r="E22" i="1" s="1"/>
  <c r="F22" i="1" s="1"/>
  <c r="C7" i="1"/>
  <c r="D7" i="1" s="1"/>
  <c r="E61" i="1"/>
  <c r="E62" i="1"/>
  <c r="E63" i="1"/>
  <c r="E64" i="1"/>
  <c r="E59" i="1"/>
  <c r="D61" i="1"/>
  <c r="D62" i="1"/>
  <c r="D63" i="1"/>
  <c r="D64" i="1"/>
  <c r="D59" i="1"/>
  <c r="C60" i="1"/>
  <c r="C65" i="1" s="1"/>
  <c r="D65" i="1" s="1"/>
  <c r="C61" i="1"/>
  <c r="C62" i="1"/>
  <c r="C63" i="1"/>
  <c r="C64" i="1"/>
  <c r="C59" i="1"/>
  <c r="D60" i="1" l="1"/>
  <c r="E60" i="1" s="1"/>
  <c r="E65" i="1" s="1"/>
  <c r="E68" i="1" s="1"/>
  <c r="E7" i="1"/>
  <c r="F7" i="1" s="1"/>
  <c r="E55" i="1"/>
  <c r="E54" i="1"/>
  <c r="E53" i="1"/>
  <c r="E51" i="1"/>
  <c r="E47" i="1"/>
  <c r="E48" i="1"/>
  <c r="E49" i="1"/>
  <c r="E50" i="1"/>
  <c r="D47" i="1"/>
  <c r="D48" i="1"/>
  <c r="D49" i="1"/>
  <c r="D50" i="1"/>
  <c r="D46" i="1"/>
  <c r="C50" i="1"/>
  <c r="C49" i="1"/>
  <c r="C48" i="1"/>
  <c r="C47" i="1"/>
  <c r="C46" i="1"/>
  <c r="G41" i="1"/>
  <c r="G40" i="1"/>
  <c r="G39" i="1"/>
  <c r="G36" i="1"/>
  <c r="G32" i="1"/>
  <c r="G33" i="1"/>
  <c r="G34" i="1"/>
  <c r="G35" i="1"/>
  <c r="G31" i="1"/>
  <c r="F32" i="1"/>
  <c r="F33" i="1"/>
  <c r="F34" i="1"/>
  <c r="F35" i="1"/>
  <c r="F31" i="1"/>
  <c r="E32" i="1"/>
  <c r="E33" i="1"/>
  <c r="E34" i="1"/>
  <c r="E35" i="1"/>
  <c r="E31" i="1"/>
  <c r="D32" i="1"/>
  <c r="D33" i="1"/>
  <c r="D34" i="1"/>
  <c r="D35" i="1"/>
  <c r="D31" i="1"/>
  <c r="C32" i="1"/>
  <c r="C33" i="1"/>
  <c r="C34" i="1"/>
  <c r="C35" i="1"/>
  <c r="C31" i="1"/>
  <c r="E69" i="1" l="1"/>
  <c r="E70" i="1" s="1"/>
  <c r="E46" i="1"/>
  <c r="G27" i="1"/>
  <c r="G26" i="1"/>
  <c r="G25" i="1"/>
  <c r="G22" i="1"/>
  <c r="G19" i="1"/>
  <c r="G20" i="1"/>
  <c r="G21" i="1"/>
  <c r="G18" i="1"/>
  <c r="F19" i="1"/>
  <c r="F20" i="1"/>
  <c r="F21" i="1"/>
  <c r="F18" i="1"/>
  <c r="D19" i="1"/>
  <c r="D20" i="1"/>
  <c r="D21" i="1"/>
  <c r="D18" i="1"/>
  <c r="E18" i="1" s="1"/>
  <c r="E19" i="1"/>
  <c r="E20" i="1"/>
  <c r="E21" i="1"/>
  <c r="C19" i="1"/>
  <c r="C20" i="1"/>
  <c r="C21" i="1"/>
  <c r="C18" i="1"/>
  <c r="G13" i="1"/>
  <c r="G11" i="1"/>
  <c r="G10" i="1"/>
  <c r="G7" i="1"/>
  <c r="G4" i="1"/>
  <c r="G5" i="1"/>
  <c r="G6" i="1"/>
  <c r="G3" i="1"/>
  <c r="F4" i="1"/>
  <c r="F5" i="1"/>
  <c r="F6" i="1"/>
  <c r="F3" i="1"/>
  <c r="E4" i="1"/>
  <c r="E5" i="1"/>
  <c r="E6" i="1"/>
  <c r="E3" i="1"/>
  <c r="D4" i="1"/>
  <c r="D5" i="1"/>
  <c r="D6" i="1"/>
  <c r="D3" i="1"/>
  <c r="C4" i="1"/>
  <c r="C5" i="1"/>
  <c r="C6" i="1"/>
  <c r="C3" i="1"/>
</calcChain>
</file>

<file path=xl/sharedStrings.xml><?xml version="1.0" encoding="utf-8"?>
<sst xmlns="http://schemas.openxmlformats.org/spreadsheetml/2006/main" count="39" uniqueCount="21">
  <si>
    <t>Quantité</t>
  </si>
  <si>
    <t>prix unitaire</t>
  </si>
  <si>
    <t>prix brut</t>
  </si>
  <si>
    <t>remise</t>
  </si>
  <si>
    <t>prix net 1</t>
  </si>
  <si>
    <t>ristourne</t>
  </si>
  <si>
    <t>prix net 2</t>
  </si>
  <si>
    <t>emb non rep</t>
  </si>
  <si>
    <t>transport</t>
  </si>
  <si>
    <t>taxable</t>
  </si>
  <si>
    <t>tva</t>
  </si>
  <si>
    <t>emb repris</t>
  </si>
  <si>
    <t>a payer</t>
  </si>
  <si>
    <t>A payer</t>
  </si>
  <si>
    <t>net 1</t>
  </si>
  <si>
    <t>net 2</t>
  </si>
  <si>
    <t>emb</t>
  </si>
  <si>
    <t>brut</t>
  </si>
  <si>
    <t>net1</t>
  </si>
  <si>
    <t>emball</t>
  </si>
  <si>
    <t>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</si>
</sst>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0" fontId="0" fillId="4" borderId="0" xfId="0" applyFill="1"/>
    <xf numFmtId="2" fontId="0" fillId="5" borderId="0" xfId="0" applyNumberFormat="1" applyFill="1"/>
    <xf numFmtId="2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61" workbookViewId="0">
      <selection activeCell="M60" sqref="M60"/>
    </sheetView>
  </sheetViews>
  <sheetFormatPr baseColWidth="10" defaultRowHeight="15" x14ac:dyDescent="0.25"/>
  <cols>
    <col min="3" max="3" width="8.7109375" customWidth="1"/>
    <col min="4" max="4" width="8.85546875" customWidth="1"/>
    <col min="5" max="5" width="8.7109375" customWidth="1"/>
    <col min="6" max="6" width="9.42578125" customWidth="1"/>
    <col min="7" max="7" width="8.85546875" customWidth="1"/>
  </cols>
  <sheetData>
    <row r="1" spans="1:7" x14ac:dyDescent="0.25">
      <c r="A1" s="4">
        <v>1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>
        <v>250</v>
      </c>
      <c r="B3">
        <v>1.25</v>
      </c>
      <c r="C3">
        <f>A3*B3</f>
        <v>312.5</v>
      </c>
      <c r="D3">
        <f>C3*0.02</f>
        <v>6.25</v>
      </c>
      <c r="E3">
        <f>C3-D3</f>
        <v>306.25</v>
      </c>
      <c r="F3" s="1">
        <f>E3*0.015</f>
        <v>4.59375</v>
      </c>
      <c r="G3" s="1">
        <f>E3-F3</f>
        <v>301.65625</v>
      </c>
    </row>
    <row r="4" spans="1:7" x14ac:dyDescent="0.25">
      <c r="A4">
        <v>65</v>
      </c>
      <c r="B4">
        <v>0.8</v>
      </c>
      <c r="C4">
        <f t="shared" ref="C4:C6" si="0">A4*B4</f>
        <v>52</v>
      </c>
      <c r="D4">
        <f t="shared" ref="D4:D7" si="1">C4*0.02</f>
        <v>1.04</v>
      </c>
      <c r="E4">
        <f t="shared" ref="E4:E7" si="2">C4-D4</f>
        <v>50.96</v>
      </c>
      <c r="F4" s="1">
        <f t="shared" ref="F4:F7" si="3">E4*0.015</f>
        <v>0.76439999999999997</v>
      </c>
      <c r="G4" s="1">
        <f t="shared" ref="G4:G6" si="4">E4-F4</f>
        <v>50.195599999999999</v>
      </c>
    </row>
    <row r="5" spans="1:7" x14ac:dyDescent="0.25">
      <c r="A5">
        <v>125</v>
      </c>
      <c r="B5">
        <v>1.1200000000000001</v>
      </c>
      <c r="C5">
        <f t="shared" si="0"/>
        <v>140</v>
      </c>
      <c r="D5">
        <f t="shared" si="1"/>
        <v>2.8000000000000003</v>
      </c>
      <c r="E5">
        <f t="shared" si="2"/>
        <v>137.19999999999999</v>
      </c>
      <c r="F5" s="1">
        <f t="shared" si="3"/>
        <v>2.0579999999999998</v>
      </c>
      <c r="G5" s="1">
        <f t="shared" si="4"/>
        <v>135.142</v>
      </c>
    </row>
    <row r="6" spans="1:7" x14ac:dyDescent="0.25">
      <c r="A6">
        <v>3.5</v>
      </c>
      <c r="B6">
        <v>9.25</v>
      </c>
      <c r="C6" s="1">
        <f t="shared" si="0"/>
        <v>32.375</v>
      </c>
      <c r="D6" s="1">
        <f t="shared" si="1"/>
        <v>0.64749999999999996</v>
      </c>
      <c r="E6" s="1">
        <f t="shared" si="2"/>
        <v>31.727499999999999</v>
      </c>
      <c r="F6" s="1">
        <f t="shared" si="3"/>
        <v>0.47591249999999996</v>
      </c>
      <c r="G6" s="1">
        <f t="shared" si="4"/>
        <v>31.251587499999999</v>
      </c>
    </row>
    <row r="7" spans="1:7" x14ac:dyDescent="0.25">
      <c r="C7" s="1">
        <f>SUM(C3:C6)</f>
        <v>536.875</v>
      </c>
      <c r="D7" s="1">
        <f t="shared" si="1"/>
        <v>10.737500000000001</v>
      </c>
      <c r="E7" s="1">
        <f t="shared" si="2"/>
        <v>526.13750000000005</v>
      </c>
      <c r="F7" s="1">
        <f t="shared" si="3"/>
        <v>7.8920625000000006</v>
      </c>
      <c r="G7" s="2">
        <f>SUM(G3:G6)</f>
        <v>518.24543749999998</v>
      </c>
    </row>
    <row r="8" spans="1:7" x14ac:dyDescent="0.25">
      <c r="F8" t="s">
        <v>7</v>
      </c>
      <c r="G8">
        <v>6</v>
      </c>
    </row>
    <row r="9" spans="1:7" x14ac:dyDescent="0.25">
      <c r="F9" t="s">
        <v>8</v>
      </c>
      <c r="G9">
        <v>6.7</v>
      </c>
    </row>
    <row r="10" spans="1:7" x14ac:dyDescent="0.25">
      <c r="F10" t="s">
        <v>9</v>
      </c>
      <c r="G10" s="6">
        <f>G7+G8+G9</f>
        <v>530.94543750000003</v>
      </c>
    </row>
    <row r="11" spans="1:7" x14ac:dyDescent="0.25">
      <c r="F11" t="s">
        <v>10</v>
      </c>
      <c r="G11" s="1">
        <f>G10*0.06</f>
        <v>31.856726250000001</v>
      </c>
    </row>
    <row r="12" spans="1:7" x14ac:dyDescent="0.25">
      <c r="F12" t="s">
        <v>11</v>
      </c>
      <c r="G12">
        <v>12</v>
      </c>
    </row>
    <row r="13" spans="1:7" x14ac:dyDescent="0.25">
      <c r="F13" t="s">
        <v>13</v>
      </c>
      <c r="G13" s="3">
        <f>G10+G11+G12</f>
        <v>574.80216374999998</v>
      </c>
    </row>
    <row r="15" spans="1:7" x14ac:dyDescent="0.25">
      <c r="A15" s="4">
        <v>2</v>
      </c>
    </row>
    <row r="17" spans="1:7" x14ac:dyDescent="0.25">
      <c r="A17" t="s">
        <v>0</v>
      </c>
      <c r="B17" t="s">
        <v>1</v>
      </c>
      <c r="C17" t="s">
        <v>2</v>
      </c>
      <c r="D17" t="s">
        <v>3</v>
      </c>
      <c r="E17" t="s">
        <v>14</v>
      </c>
      <c r="F17" t="s">
        <v>5</v>
      </c>
      <c r="G17" t="s">
        <v>15</v>
      </c>
    </row>
    <row r="18" spans="1:7" x14ac:dyDescent="0.25">
      <c r="A18">
        <v>25</v>
      </c>
      <c r="B18">
        <v>2.7</v>
      </c>
      <c r="C18">
        <f>A18*B18</f>
        <v>67.5</v>
      </c>
      <c r="D18" s="1">
        <f>C18*0.025</f>
        <v>1.6875</v>
      </c>
      <c r="E18" s="1">
        <f>C18-D18</f>
        <v>65.8125</v>
      </c>
      <c r="F18" s="1">
        <f>E18*0.035</f>
        <v>2.3034375000000002</v>
      </c>
      <c r="G18" s="1">
        <f>E18-F18</f>
        <v>63.509062499999999</v>
      </c>
    </row>
    <row r="19" spans="1:7" x14ac:dyDescent="0.25">
      <c r="A19">
        <v>3</v>
      </c>
      <c r="B19">
        <v>26.8</v>
      </c>
      <c r="C19">
        <f t="shared" ref="C19:C21" si="5">A19*B19</f>
        <v>80.400000000000006</v>
      </c>
      <c r="D19" s="1">
        <f t="shared" ref="D19:D22" si="6">C19*0.025</f>
        <v>2.0100000000000002</v>
      </c>
      <c r="E19" s="1">
        <f t="shared" ref="E19:E22" si="7">C19-D19</f>
        <v>78.39</v>
      </c>
      <c r="F19" s="1">
        <f t="shared" ref="F19:F22" si="8">E19*0.035</f>
        <v>2.7436500000000001</v>
      </c>
      <c r="G19" s="1">
        <f t="shared" ref="G19:G21" si="9">E19-F19</f>
        <v>75.646349999999998</v>
      </c>
    </row>
    <row r="20" spans="1:7" x14ac:dyDescent="0.25">
      <c r="A20">
        <v>18</v>
      </c>
      <c r="B20">
        <v>2.14</v>
      </c>
      <c r="C20">
        <f t="shared" si="5"/>
        <v>38.520000000000003</v>
      </c>
      <c r="D20" s="1">
        <f t="shared" si="6"/>
        <v>0.96300000000000008</v>
      </c>
      <c r="E20" s="1">
        <f t="shared" si="7"/>
        <v>37.557000000000002</v>
      </c>
      <c r="F20" s="1">
        <f t="shared" si="8"/>
        <v>1.3144950000000002</v>
      </c>
      <c r="G20" s="1">
        <f t="shared" si="9"/>
        <v>36.242505000000001</v>
      </c>
    </row>
    <row r="21" spans="1:7" x14ac:dyDescent="0.25">
      <c r="A21">
        <v>25</v>
      </c>
      <c r="B21">
        <v>1.65</v>
      </c>
      <c r="C21">
        <f t="shared" si="5"/>
        <v>41.25</v>
      </c>
      <c r="D21" s="1">
        <f t="shared" si="6"/>
        <v>1.03125</v>
      </c>
      <c r="E21" s="1">
        <f t="shared" si="7"/>
        <v>40.21875</v>
      </c>
      <c r="F21" s="1">
        <f t="shared" si="8"/>
        <v>1.4076562500000001</v>
      </c>
      <c r="G21" s="1">
        <f t="shared" si="9"/>
        <v>38.811093749999998</v>
      </c>
    </row>
    <row r="22" spans="1:7" x14ac:dyDescent="0.25">
      <c r="C22">
        <f>SUM(C18:C21)</f>
        <v>227.67000000000002</v>
      </c>
      <c r="D22" s="1">
        <f t="shared" si="6"/>
        <v>5.6917500000000008</v>
      </c>
      <c r="E22" s="1">
        <f t="shared" si="7"/>
        <v>221.97825</v>
      </c>
      <c r="F22" s="1">
        <f t="shared" si="8"/>
        <v>7.7692387500000004</v>
      </c>
      <c r="G22" s="1">
        <f>SUM(G18:G21)</f>
        <v>214.20901125</v>
      </c>
    </row>
    <row r="23" spans="1:7" x14ac:dyDescent="0.25">
      <c r="F23" t="s">
        <v>16</v>
      </c>
      <c r="G23">
        <v>6</v>
      </c>
    </row>
    <row r="24" spans="1:7" x14ac:dyDescent="0.25">
      <c r="F24" t="s">
        <v>8</v>
      </c>
      <c r="G24">
        <v>16</v>
      </c>
    </row>
    <row r="25" spans="1:7" x14ac:dyDescent="0.25">
      <c r="F25" t="s">
        <v>9</v>
      </c>
      <c r="G25" s="1">
        <f>G22+G23+G24</f>
        <v>236.20901125</v>
      </c>
    </row>
    <row r="26" spans="1:7" x14ac:dyDescent="0.25">
      <c r="F26" t="s">
        <v>10</v>
      </c>
      <c r="G26" s="1">
        <f>G25*0.21</f>
        <v>49.603892362499998</v>
      </c>
    </row>
    <row r="27" spans="1:7" x14ac:dyDescent="0.25">
      <c r="F27" t="s">
        <v>12</v>
      </c>
      <c r="G27" s="3">
        <f>G25+G26</f>
        <v>285.81290361250001</v>
      </c>
    </row>
    <row r="29" spans="1:7" x14ac:dyDescent="0.25">
      <c r="A29" s="4">
        <v>3</v>
      </c>
    </row>
    <row r="30" spans="1:7" x14ac:dyDescent="0.25">
      <c r="C30" t="s">
        <v>17</v>
      </c>
      <c r="D30" t="s">
        <v>3</v>
      </c>
      <c r="E30" t="s">
        <v>18</v>
      </c>
      <c r="F30" t="s">
        <v>5</v>
      </c>
      <c r="G30" t="s">
        <v>15</v>
      </c>
    </row>
    <row r="31" spans="1:7" x14ac:dyDescent="0.25">
      <c r="A31">
        <v>26</v>
      </c>
      <c r="B31">
        <v>12</v>
      </c>
      <c r="C31">
        <f>A31*B31</f>
        <v>312</v>
      </c>
      <c r="D31">
        <f>C31*0.04</f>
        <v>12.48</v>
      </c>
      <c r="E31">
        <f>C31-D31</f>
        <v>299.52</v>
      </c>
      <c r="F31" s="1">
        <f>E31*0.03</f>
        <v>8.9855999999999998</v>
      </c>
      <c r="G31" s="1">
        <f>E31-F31</f>
        <v>290.53440000000001</v>
      </c>
    </row>
    <row r="32" spans="1:7" x14ac:dyDescent="0.25">
      <c r="A32">
        <v>25</v>
      </c>
      <c r="B32">
        <v>23</v>
      </c>
      <c r="C32">
        <f t="shared" ref="C32:C35" si="10">A32*B32</f>
        <v>575</v>
      </c>
      <c r="D32">
        <f t="shared" ref="D32:D36" si="11">C32*0.04</f>
        <v>23</v>
      </c>
      <c r="E32">
        <f t="shared" ref="E32:E36" si="12">C32-D32</f>
        <v>552</v>
      </c>
      <c r="F32" s="1">
        <f t="shared" ref="F32:F36" si="13">E32*0.03</f>
        <v>16.559999999999999</v>
      </c>
      <c r="G32" s="1">
        <f t="shared" ref="G32:G35" si="14">E32-F32</f>
        <v>535.44000000000005</v>
      </c>
    </row>
    <row r="33" spans="1:10" x14ac:dyDescent="0.25">
      <c r="A33">
        <v>36</v>
      </c>
      <c r="B33">
        <v>9.25</v>
      </c>
      <c r="C33">
        <f t="shared" si="10"/>
        <v>333</v>
      </c>
      <c r="D33">
        <f t="shared" si="11"/>
        <v>13.32</v>
      </c>
      <c r="E33">
        <f t="shared" si="12"/>
        <v>319.68</v>
      </c>
      <c r="F33" s="1">
        <f t="shared" si="13"/>
        <v>9.5904000000000007</v>
      </c>
      <c r="G33" s="1">
        <f t="shared" si="14"/>
        <v>310.08960000000002</v>
      </c>
    </row>
    <row r="34" spans="1:10" x14ac:dyDescent="0.25">
      <c r="A34">
        <v>15</v>
      </c>
      <c r="B34">
        <v>46.39</v>
      </c>
      <c r="C34">
        <f t="shared" si="10"/>
        <v>695.85</v>
      </c>
      <c r="D34" s="1">
        <f t="shared" si="11"/>
        <v>27.834000000000003</v>
      </c>
      <c r="E34" s="1">
        <f t="shared" si="12"/>
        <v>668.01600000000008</v>
      </c>
      <c r="F34" s="1">
        <f t="shared" si="13"/>
        <v>20.040480000000002</v>
      </c>
      <c r="G34" s="1">
        <f t="shared" si="14"/>
        <v>647.97552000000007</v>
      </c>
    </row>
    <row r="35" spans="1:10" x14ac:dyDescent="0.25">
      <c r="A35">
        <v>13</v>
      </c>
      <c r="B35">
        <v>34.5</v>
      </c>
      <c r="C35">
        <f t="shared" si="10"/>
        <v>448.5</v>
      </c>
      <c r="D35">
        <f t="shared" si="11"/>
        <v>17.940000000000001</v>
      </c>
      <c r="E35">
        <f t="shared" si="12"/>
        <v>430.56</v>
      </c>
      <c r="F35" s="1">
        <f t="shared" si="13"/>
        <v>12.9168</v>
      </c>
      <c r="G35" s="1">
        <f t="shared" si="14"/>
        <v>417.64319999999998</v>
      </c>
    </row>
    <row r="36" spans="1:10" x14ac:dyDescent="0.25">
      <c r="C36">
        <f>SUM(C31:C35)</f>
        <v>2364.35</v>
      </c>
      <c r="D36" s="1">
        <f t="shared" si="11"/>
        <v>94.573999999999998</v>
      </c>
      <c r="E36" s="1">
        <f t="shared" si="12"/>
        <v>2269.7759999999998</v>
      </c>
      <c r="F36" s="1">
        <f t="shared" si="13"/>
        <v>68.093279999999993</v>
      </c>
      <c r="G36" s="1">
        <f>SUM(G31:G35)</f>
        <v>2201.6827200000002</v>
      </c>
    </row>
    <row r="37" spans="1:10" x14ac:dyDescent="0.25">
      <c r="F37" t="s">
        <v>19</v>
      </c>
      <c r="G37">
        <v>16</v>
      </c>
    </row>
    <row r="38" spans="1:10" x14ac:dyDescent="0.25">
      <c r="F38" t="s">
        <v>8</v>
      </c>
      <c r="G38">
        <v>12.5</v>
      </c>
      <c r="J38" s="1"/>
    </row>
    <row r="39" spans="1:10" x14ac:dyDescent="0.25">
      <c r="F39" t="s">
        <v>9</v>
      </c>
      <c r="G39" s="1">
        <f>G36+G37+G38</f>
        <v>2230.1827200000002</v>
      </c>
    </row>
    <row r="40" spans="1:10" x14ac:dyDescent="0.25">
      <c r="F40" t="s">
        <v>10</v>
      </c>
      <c r="G40" s="1">
        <f>G39*0.21</f>
        <v>468.33837120000004</v>
      </c>
    </row>
    <row r="41" spans="1:10" x14ac:dyDescent="0.25">
      <c r="F41" t="s">
        <v>20</v>
      </c>
      <c r="G41" s="3">
        <f>G39+G40</f>
        <v>2698.5210912000002</v>
      </c>
    </row>
    <row r="43" spans="1:10" x14ac:dyDescent="0.25">
      <c r="A43" s="4">
        <v>4</v>
      </c>
    </row>
    <row r="45" spans="1:10" x14ac:dyDescent="0.25">
      <c r="C45" t="s">
        <v>17</v>
      </c>
      <c r="D45" t="s">
        <v>3</v>
      </c>
      <c r="E45" t="s">
        <v>18</v>
      </c>
    </row>
    <row r="46" spans="1:10" x14ac:dyDescent="0.25">
      <c r="A46">
        <v>36</v>
      </c>
      <c r="B46">
        <v>7.25</v>
      </c>
      <c r="C46">
        <f>A46*B46</f>
        <v>261</v>
      </c>
      <c r="D46">
        <f>C46*0.06</f>
        <v>15.66</v>
      </c>
      <c r="E46" s="1">
        <f>C46-D46</f>
        <v>245.34</v>
      </c>
    </row>
    <row r="47" spans="1:10" x14ac:dyDescent="0.25">
      <c r="A47">
        <v>48</v>
      </c>
      <c r="B47">
        <v>2.36</v>
      </c>
      <c r="C47">
        <f t="shared" ref="C47:C50" si="15">A47*B47</f>
        <v>113.28</v>
      </c>
      <c r="D47" s="1">
        <f t="shared" ref="D47:D51" si="16">C47*0.06</f>
        <v>6.7968000000000002</v>
      </c>
      <c r="E47" s="1">
        <f t="shared" ref="E47:E50" si="17">C47-D47</f>
        <v>106.4832</v>
      </c>
    </row>
    <row r="48" spans="1:10" x14ac:dyDescent="0.25">
      <c r="A48">
        <v>48</v>
      </c>
      <c r="B48">
        <v>1.85</v>
      </c>
      <c r="C48">
        <f t="shared" si="15"/>
        <v>88.800000000000011</v>
      </c>
      <c r="D48" s="1">
        <f t="shared" si="16"/>
        <v>5.3280000000000003</v>
      </c>
      <c r="E48" s="1">
        <f t="shared" si="17"/>
        <v>83.472000000000008</v>
      </c>
    </row>
    <row r="49" spans="1:5" x14ac:dyDescent="0.25">
      <c r="A49">
        <v>48</v>
      </c>
      <c r="B49">
        <v>0.65</v>
      </c>
      <c r="C49">
        <f t="shared" si="15"/>
        <v>31.200000000000003</v>
      </c>
      <c r="D49" s="1">
        <f t="shared" si="16"/>
        <v>1.8720000000000001</v>
      </c>
      <c r="E49" s="1">
        <f t="shared" si="17"/>
        <v>29.328000000000003</v>
      </c>
    </row>
    <row r="50" spans="1:5" x14ac:dyDescent="0.25">
      <c r="A50">
        <v>36</v>
      </c>
      <c r="B50">
        <v>6.87</v>
      </c>
      <c r="C50">
        <f t="shared" si="15"/>
        <v>247.32</v>
      </c>
      <c r="D50" s="1">
        <f t="shared" si="16"/>
        <v>14.839199999999998</v>
      </c>
      <c r="E50" s="1">
        <f t="shared" si="17"/>
        <v>232.48079999999999</v>
      </c>
    </row>
    <row r="51" spans="1:5" x14ac:dyDescent="0.25">
      <c r="C51">
        <f>SUM(C46:C50)</f>
        <v>741.59999999999991</v>
      </c>
      <c r="D51" s="1">
        <f t="shared" si="16"/>
        <v>44.495999999999995</v>
      </c>
      <c r="E51" s="1">
        <f>SUM(E46:E50)</f>
        <v>697.10400000000004</v>
      </c>
    </row>
    <row r="52" spans="1:5" x14ac:dyDescent="0.25">
      <c r="D52" t="s">
        <v>8</v>
      </c>
      <c r="E52">
        <v>14</v>
      </c>
    </row>
    <row r="53" spans="1:5" x14ac:dyDescent="0.25">
      <c r="E53" s="1">
        <f>E51+E52</f>
        <v>711.10400000000004</v>
      </c>
    </row>
    <row r="54" spans="1:5" x14ac:dyDescent="0.25">
      <c r="E54" s="1">
        <f>E53*0.21</f>
        <v>149.33184</v>
      </c>
    </row>
    <row r="55" spans="1:5" x14ac:dyDescent="0.25">
      <c r="E55" s="3">
        <f>E53+E54</f>
        <v>860.4358400000001</v>
      </c>
    </row>
    <row r="57" spans="1:5" x14ac:dyDescent="0.25">
      <c r="A57" s="4">
        <v>5</v>
      </c>
    </row>
    <row r="59" spans="1:5" x14ac:dyDescent="0.25">
      <c r="A59">
        <v>1</v>
      </c>
      <c r="B59">
        <v>859</v>
      </c>
      <c r="C59">
        <f>A59*B59</f>
        <v>859</v>
      </c>
      <c r="D59">
        <f>C59*0.05</f>
        <v>42.95</v>
      </c>
      <c r="E59">
        <f>C59-D59</f>
        <v>816.05</v>
      </c>
    </row>
    <row r="60" spans="1:5" x14ac:dyDescent="0.25">
      <c r="A60">
        <v>1</v>
      </c>
      <c r="B60">
        <v>235.5</v>
      </c>
      <c r="C60">
        <f t="shared" ref="C60:C64" si="18">A60*B60</f>
        <v>235.5</v>
      </c>
      <c r="D60" s="1">
        <f t="shared" ref="D60:D65" si="19">C60*0.05</f>
        <v>11.775</v>
      </c>
      <c r="E60" s="1">
        <f t="shared" ref="E60:E64" si="20">C60-D60</f>
        <v>223.72499999999999</v>
      </c>
    </row>
    <row r="61" spans="1:5" x14ac:dyDescent="0.25">
      <c r="A61">
        <v>1</v>
      </c>
      <c r="B61">
        <v>125.97</v>
      </c>
      <c r="C61">
        <f t="shared" si="18"/>
        <v>125.97</v>
      </c>
      <c r="D61" s="1">
        <f t="shared" si="19"/>
        <v>6.2985000000000007</v>
      </c>
      <c r="E61" s="1">
        <f t="shared" si="20"/>
        <v>119.67149999999999</v>
      </c>
    </row>
    <row r="62" spans="1:5" x14ac:dyDescent="0.25">
      <c r="A62">
        <v>1</v>
      </c>
      <c r="B62">
        <v>96.56</v>
      </c>
      <c r="C62">
        <f t="shared" si="18"/>
        <v>96.56</v>
      </c>
      <c r="D62" s="1">
        <f t="shared" si="19"/>
        <v>4.8280000000000003</v>
      </c>
      <c r="E62" s="1">
        <f t="shared" si="20"/>
        <v>91.731999999999999</v>
      </c>
    </row>
    <row r="63" spans="1:5" x14ac:dyDescent="0.25">
      <c r="A63">
        <v>1</v>
      </c>
      <c r="B63">
        <v>69.25</v>
      </c>
      <c r="C63">
        <f t="shared" si="18"/>
        <v>69.25</v>
      </c>
      <c r="D63" s="1">
        <f t="shared" si="19"/>
        <v>3.4625000000000004</v>
      </c>
      <c r="E63" s="1">
        <f t="shared" si="20"/>
        <v>65.787499999999994</v>
      </c>
    </row>
    <row r="64" spans="1:5" x14ac:dyDescent="0.25">
      <c r="A64">
        <v>2</v>
      </c>
      <c r="B64">
        <v>28.36</v>
      </c>
      <c r="C64">
        <f t="shared" si="18"/>
        <v>56.72</v>
      </c>
      <c r="D64" s="1">
        <f t="shared" si="19"/>
        <v>2.8360000000000003</v>
      </c>
      <c r="E64" s="1">
        <f t="shared" si="20"/>
        <v>53.884</v>
      </c>
    </row>
    <row r="65" spans="3:5" x14ac:dyDescent="0.25">
      <c r="C65" s="1">
        <f>SUM(C59:C64)</f>
        <v>1443</v>
      </c>
      <c r="D65" s="1">
        <f t="shared" si="19"/>
        <v>72.150000000000006</v>
      </c>
      <c r="E65" s="1">
        <f>SUM(E59:E64)</f>
        <v>1370.8499999999997</v>
      </c>
    </row>
    <row r="66" spans="3:5" x14ac:dyDescent="0.25">
      <c r="E66">
        <v>12</v>
      </c>
    </row>
    <row r="67" spans="3:5" x14ac:dyDescent="0.25">
      <c r="E67">
        <v>6.8</v>
      </c>
    </row>
    <row r="68" spans="3:5" x14ac:dyDescent="0.25">
      <c r="E68" s="1">
        <f>E65+E66+E67</f>
        <v>1389.6499999999996</v>
      </c>
    </row>
    <row r="69" spans="3:5" x14ac:dyDescent="0.25">
      <c r="E69" s="1">
        <f>E68*0.21</f>
        <v>291.8264999999999</v>
      </c>
    </row>
    <row r="70" spans="3:5" x14ac:dyDescent="0.25">
      <c r="E70" s="5">
        <f>E68+E69</f>
        <v>1681.4764999999995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CLOUDBIZZ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Navez</dc:creator>
  <cp:lastModifiedBy>Genevieve Navez</cp:lastModifiedBy>
  <dcterms:created xsi:type="dcterms:W3CDTF">2016-03-22T07:30:55Z</dcterms:created>
  <dcterms:modified xsi:type="dcterms:W3CDTF">2016-03-24T09:04:49Z</dcterms:modified>
</cp:coreProperties>
</file>